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.kobzeva\Downloads\"/>
    </mc:Choice>
  </mc:AlternateContent>
  <xr:revisionPtr revIDLastSave="0" documentId="13_ncr:1_{412C6814-EAE1-4443-B62C-A965E08EB51E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16" i="1" l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15" i="1"/>
  <c r="J15" i="1" s="1"/>
  <c r="C16" i="1" s="1"/>
  <c r="J16" i="1" s="1"/>
  <c r="C17" i="1" s="1"/>
  <c r="J17" i="1" s="1"/>
  <c r="C18" i="1" s="1"/>
  <c r="H64" i="1"/>
  <c r="H50" i="1"/>
  <c r="H72" i="1" s="1"/>
  <c r="H45" i="1"/>
  <c r="E72" i="1"/>
  <c r="F72" i="1"/>
  <c r="I72" i="1"/>
  <c r="D72" i="1"/>
  <c r="J18" i="1" l="1"/>
  <c r="C19" i="1" s="1"/>
  <c r="J19" i="1" s="1"/>
  <c r="C20" i="1" s="1"/>
  <c r="J20" i="1" s="1"/>
  <c r="C21" i="1" s="1"/>
  <c r="J21" i="1" s="1"/>
  <c r="C22" i="1" s="1"/>
  <c r="J22" i="1" s="1"/>
  <c r="C23" i="1" s="1"/>
  <c r="J23" i="1" s="1"/>
  <c r="C24" i="1" s="1"/>
  <c r="J24" i="1" s="1"/>
  <c r="C25" i="1" s="1"/>
  <c r="J25" i="1" s="1"/>
  <c r="C26" i="1" s="1"/>
  <c r="J26" i="1" s="1"/>
  <c r="C27" i="1" s="1"/>
  <c r="J27" i="1" s="1"/>
  <c r="C28" i="1" s="1"/>
  <c r="J28" i="1" s="1"/>
  <c r="C29" i="1" s="1"/>
  <c r="J29" i="1" s="1"/>
  <c r="C30" i="1" s="1"/>
  <c r="J30" i="1" s="1"/>
  <c r="C31" i="1" s="1"/>
  <c r="J31" i="1" s="1"/>
  <c r="C32" i="1" s="1"/>
  <c r="J32" i="1" s="1"/>
  <c r="C33" i="1" s="1"/>
  <c r="J33" i="1" s="1"/>
  <c r="C34" i="1" s="1"/>
  <c r="J34" i="1" s="1"/>
  <c r="C35" i="1" s="1"/>
  <c r="J35" i="1" s="1"/>
  <c r="C36" i="1" s="1"/>
  <c r="J36" i="1" s="1"/>
  <c r="C37" i="1" s="1"/>
  <c r="J37" i="1" s="1"/>
  <c r="C38" i="1" s="1"/>
  <c r="J38" i="1" s="1"/>
  <c r="C39" i="1" s="1"/>
  <c r="J39" i="1" s="1"/>
  <c r="C40" i="1" s="1"/>
  <c r="J40" i="1" s="1"/>
  <c r="C41" i="1" s="1"/>
  <c r="J41" i="1" s="1"/>
  <c r="C42" i="1" s="1"/>
  <c r="J42" i="1" s="1"/>
  <c r="C43" i="1" s="1"/>
  <c r="J43" i="1" s="1"/>
  <c r="C44" i="1" s="1"/>
  <c r="J44" i="1" s="1"/>
  <c r="C45" i="1" s="1"/>
  <c r="J45" i="1" s="1"/>
  <c r="C46" i="1" s="1"/>
  <c r="J46" i="1" s="1"/>
  <c r="C47" i="1" s="1"/>
  <c r="J47" i="1" s="1"/>
  <c r="C48" i="1" s="1"/>
  <c r="J48" i="1" s="1"/>
  <c r="C49" i="1" s="1"/>
  <c r="J49" i="1" s="1"/>
  <c r="C50" i="1" s="1"/>
  <c r="J50" i="1" s="1"/>
  <c r="C51" i="1" s="1"/>
  <c r="J51" i="1" s="1"/>
  <c r="C52" i="1" s="1"/>
  <c r="J52" i="1" s="1"/>
  <c r="C53" i="1" s="1"/>
  <c r="J53" i="1" s="1"/>
  <c r="C54" i="1" s="1"/>
  <c r="J54" i="1" s="1"/>
  <c r="C55" i="1" s="1"/>
  <c r="J55" i="1" s="1"/>
  <c r="C56" i="1" s="1"/>
  <c r="J56" i="1" s="1"/>
  <c r="C57" i="1" s="1"/>
  <c r="J57" i="1" s="1"/>
  <c r="C58" i="1" s="1"/>
  <c r="J58" i="1" s="1"/>
  <c r="C59" i="1" s="1"/>
  <c r="J59" i="1" s="1"/>
  <c r="C60" i="1" s="1"/>
  <c r="J60" i="1" s="1"/>
  <c r="C61" i="1" s="1"/>
  <c r="J61" i="1" s="1"/>
  <c r="C62" i="1" s="1"/>
  <c r="J62" i="1" s="1"/>
  <c r="C63" i="1" s="1"/>
  <c r="J63" i="1" s="1"/>
  <c r="C64" i="1" s="1"/>
  <c r="J64" i="1" s="1"/>
  <c r="C65" i="1" s="1"/>
  <c r="J65" i="1" s="1"/>
  <c r="C66" i="1" s="1"/>
  <c r="J66" i="1" s="1"/>
  <c r="C67" i="1" s="1"/>
  <c r="J67" i="1" s="1"/>
  <c r="C68" i="1" s="1"/>
  <c r="J68" i="1" s="1"/>
  <c r="C69" i="1" s="1"/>
  <c r="J69" i="1" s="1"/>
  <c r="C70" i="1" s="1"/>
  <c r="J70" i="1" s="1"/>
  <c r="C71" i="1" s="1"/>
  <c r="J71" i="1" s="1"/>
  <c r="G72" i="1"/>
</calcChain>
</file>

<file path=xl/sharedStrings.xml><?xml version="1.0" encoding="utf-8"?>
<sst xmlns="http://schemas.openxmlformats.org/spreadsheetml/2006/main" count="79" uniqueCount="79">
  <si>
    <t>Некоммерческая организация «Фонд капитального ремонта многоквартирных домов Сахалинской области»</t>
  </si>
  <si>
    <t>693000, г. Южно-Сахалинск, Коммунистический проспект 39 В, тел. 8 (800) 100-14-02; 67-24-02, www.fkr65.ru, sakhremont@sakhalin.gov.ru</t>
  </si>
  <si>
    <t>ИНН 6501236424 КПП650101001, р/с 40604810850340030608, "ДАЛЬНЕВОСТОЧНЫЙ БАНК ПАО СБЕРБАНК Г. ХАБАРОВСК" к/с 30101810600000000608, БИК 040813608</t>
  </si>
  <si>
    <t>ВЫПИСКА ПО ЛИЦЕВОМУ СЧЕТУ 110229362</t>
  </si>
  <si>
    <t>по основному долгу и пени  на 19.06.2020</t>
  </si>
  <si>
    <t>Лицевой счет:</t>
  </si>
  <si>
    <t>110229362</t>
  </si>
  <si>
    <t>Адрес:</t>
  </si>
  <si>
    <t>г. Поронайск, ул. Сахалинская, д. 21 кв. 4</t>
  </si>
  <si>
    <t>Площадь:</t>
  </si>
  <si>
    <t>56.4 м²</t>
  </si>
  <si>
    <t>Период / услуга</t>
  </si>
  <si>
    <t>Вх. сальдо</t>
  </si>
  <si>
    <t>Начислено</t>
  </si>
  <si>
    <t>Перер-ты</t>
  </si>
  <si>
    <t>Начисление пени</t>
  </si>
  <si>
    <t>Факт.  начисл.</t>
  </si>
  <si>
    <t>Поступление  денежных  средств</t>
  </si>
  <si>
    <t>Поступления пени</t>
  </si>
  <si>
    <t>Исх. сальдо</t>
  </si>
  <si>
    <t>ноябрь 2015 г.</t>
  </si>
  <si>
    <t>декабрь 2015 г.</t>
  </si>
  <si>
    <t>январь 2016 г.</t>
  </si>
  <si>
    <t>февраль 2016 г.</t>
  </si>
  <si>
    <t>март 2016 г.</t>
  </si>
  <si>
    <t>апрель 2016 г.</t>
  </si>
  <si>
    <t>май 2016 г.</t>
  </si>
  <si>
    <t>июнь 2016 г.</t>
  </si>
  <si>
    <t>июль 2016 г.</t>
  </si>
  <si>
    <t>август 2016 г.</t>
  </si>
  <si>
    <t>сентябрь 2016 г.</t>
  </si>
  <si>
    <t>октябрь 2016 г.</t>
  </si>
  <si>
    <t>ноябрь 2016 г.</t>
  </si>
  <si>
    <t>декабрь 2016 г.</t>
  </si>
  <si>
    <t>январь 2017 г.</t>
  </si>
  <si>
    <t>февраль 2017 г.</t>
  </si>
  <si>
    <t>март 2017 г.</t>
  </si>
  <si>
    <t>апрель 2017 г.</t>
  </si>
  <si>
    <t>май 2017 г.</t>
  </si>
  <si>
    <t>июнь 2017 г.</t>
  </si>
  <si>
    <t>июль 2017 г.</t>
  </si>
  <si>
    <t>август 2017 г.</t>
  </si>
  <si>
    <t>сентябрь 2017 г.</t>
  </si>
  <si>
    <t>октябрь 2017 г.</t>
  </si>
  <si>
    <t>ноябрь 2017 г.</t>
  </si>
  <si>
    <t>декабрь 2017 г.</t>
  </si>
  <si>
    <t>январь 2018 г.</t>
  </si>
  <si>
    <t>февраль 2018 г.</t>
  </si>
  <si>
    <t>март 2018 г.</t>
  </si>
  <si>
    <t>апрель 2018 г.</t>
  </si>
  <si>
    <t>май 2018 г.</t>
  </si>
  <si>
    <t>июнь 2018 г.</t>
  </si>
  <si>
    <t>июль 2018 г.</t>
  </si>
  <si>
    <t>август 2018 г.</t>
  </si>
  <si>
    <t>сентябрь 2018 г.</t>
  </si>
  <si>
    <t>октябрь 2018 г.</t>
  </si>
  <si>
    <t>ноябрь 2018 г.</t>
  </si>
  <si>
    <t>декабрь 2018 г.</t>
  </si>
  <si>
    <t>январь 2019 г.</t>
  </si>
  <si>
    <t>февраль 2019 г.</t>
  </si>
  <si>
    <t>март 2019 г.</t>
  </si>
  <si>
    <t>апрель 2019 г.</t>
  </si>
  <si>
    <t>май 2019 г.</t>
  </si>
  <si>
    <t>июнь 2019 г.</t>
  </si>
  <si>
    <t>июль 2019 г.</t>
  </si>
  <si>
    <t>август 2019 г.</t>
  </si>
  <si>
    <t>сентябрь 2019 г.</t>
  </si>
  <si>
    <t>октябрь 2019 г.</t>
  </si>
  <si>
    <t>ноябрь 2019 г.</t>
  </si>
  <si>
    <t>декабрь 2019 г.</t>
  </si>
  <si>
    <t>январь 2020 г.</t>
  </si>
  <si>
    <t>февраль 2020 г.</t>
  </si>
  <si>
    <t>март 2020 г.</t>
  </si>
  <si>
    <t>апрель 2020 г.</t>
  </si>
  <si>
    <t>май 2020 г.</t>
  </si>
  <si>
    <t>июнь 2020 г.</t>
  </si>
  <si>
    <t>июль 2020 г.</t>
  </si>
  <si>
    <t>Период с 11.2015 по 06.2020</t>
  </si>
  <si>
    <t>Всего за 57 месяцев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</si>
</sst>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  <family val="1"/>
      <charset val="204"/>
    </font>
    <font>
      <sz val="10"/>
      <name val="Arial"/>
      <family val="1"/>
      <charset val="204"/>
    </font>
    <font>
      <b/>
      <sz val="10"/>
      <name val="Arial"/>
      <family val="1"/>
      <charset val="204"/>
    </font>
    <font>
      <b/>
      <sz val="12"/>
      <name val="Arial"/>
      <family val="1"/>
      <charset val="204"/>
    </font>
    <font>
      <b/>
      <sz val="10"/>
      <name val="Arial"/>
      <family val="1"/>
      <charset val="204"/>
    </font>
    <font>
      <sz val="10"/>
      <name val="Arial"/>
      <family val="1"/>
      <charset val="204"/>
    </font>
    <font>
      <sz val="10"/>
      <name val="Arial"/>
      <family val="1"/>
      <charset val="204"/>
    </font>
    <font>
      <b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49" fontId="0" fillId="0" borderId="0" xfId="0" applyNumberFormat="1" applyAlignment="1">
      <alignment horizontal="left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left" vertical="center" wrapText="1"/>
    </xf>
    <xf numFmtId="4" fontId="6" fillId="0" borderId="1" xfId="0" applyNumberFormat="1" applyFont="1" applyBorder="1" applyAlignment="1">
      <alignment horizontal="right" vertical="center" wrapText="1"/>
    </xf>
    <xf numFmtId="49" fontId="3" fillId="0" borderId="0" xfId="0" applyNumberFormat="1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left" vertical="center" wrapText="1"/>
    </xf>
    <xf numFmtId="49" fontId="0" fillId="0" borderId="0" xfId="0" applyNumberFormat="1" applyAlignment="1">
      <alignment horizontal="left" vertical="center" wrapText="1"/>
    </xf>
    <xf numFmtId="4" fontId="0" fillId="0" borderId="0" xfId="0" applyNumberFormat="1"/>
    <xf numFmtId="49" fontId="7" fillId="0" borderId="1" xfId="0" applyNumberFormat="1" applyFont="1" applyBorder="1" applyAlignment="1">
      <alignment horizontal="left" vertical="center" wrapText="1"/>
    </xf>
    <xf numFmtId="4" fontId="7" fillId="0" borderId="1" xfId="0" applyNumberFormat="1" applyFont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K85"/>
  <sheetViews>
    <sheetView tabSelected="1" workbookViewId="0">
      <selection activeCell="L24" sqref="L24"/>
    </sheetView>
  </sheetViews>
  <sheetFormatPr defaultRowHeight="15" x14ac:dyDescent="0.2"/>
  <cols>
    <col min="1" max="1" width="1.7109375" customWidth="1"/>
    <col min="2" max="2" width="21.7109375" customWidth="1"/>
    <col min="3" max="16" width="11.7109375" customWidth="1"/>
  </cols>
  <sheetData>
    <row r="1" spans="2:10" ht="12.75" x14ac:dyDescent="0.2"/>
    <row r="2" spans="2:10" ht="43.5" customHeight="1" x14ac:dyDescent="0.2">
      <c r="B2" s="5" t="s">
        <v>0</v>
      </c>
      <c r="C2" s="5"/>
      <c r="D2" s="5"/>
      <c r="E2" s="5"/>
      <c r="F2" s="5"/>
      <c r="G2" s="5"/>
      <c r="H2" s="5"/>
      <c r="I2" s="5"/>
      <c r="J2" s="5"/>
    </row>
    <row r="3" spans="2:10" ht="32.25" customHeight="1" x14ac:dyDescent="0.2">
      <c r="B3" s="6" t="s">
        <v>1</v>
      </c>
      <c r="C3" s="6"/>
      <c r="D3" s="6"/>
      <c r="E3" s="6"/>
      <c r="F3" s="6"/>
      <c r="G3" s="6"/>
      <c r="H3" s="6"/>
      <c r="I3" s="6"/>
      <c r="J3" s="6"/>
    </row>
    <row r="4" spans="2:10" ht="30" customHeight="1" x14ac:dyDescent="0.2">
      <c r="B4" s="6" t="s">
        <v>2</v>
      </c>
      <c r="C4" s="6"/>
      <c r="D4" s="6"/>
      <c r="E4" s="6"/>
      <c r="F4" s="6"/>
      <c r="G4" s="6"/>
      <c r="H4" s="6"/>
      <c r="I4" s="6"/>
    </row>
    <row r="5" spans="2:10" ht="12.75" x14ac:dyDescent="0.2"/>
    <row r="6" spans="2:10" ht="15.75" x14ac:dyDescent="0.2">
      <c r="B6" s="5" t="s">
        <v>3</v>
      </c>
      <c r="C6" s="5"/>
      <c r="D6" s="5"/>
      <c r="E6" s="5"/>
      <c r="F6" s="5"/>
      <c r="G6" s="5"/>
      <c r="H6" s="5"/>
      <c r="I6" s="5"/>
    </row>
    <row r="7" spans="2:10" ht="12.75" x14ac:dyDescent="0.2">
      <c r="B7" s="6" t="s">
        <v>4</v>
      </c>
      <c r="C7" s="6"/>
      <c r="D7" s="6"/>
      <c r="E7" s="6"/>
      <c r="F7" s="6"/>
      <c r="G7" s="6"/>
      <c r="H7" s="6"/>
      <c r="I7" s="6"/>
    </row>
    <row r="8" spans="2:10" ht="12.75" x14ac:dyDescent="0.2"/>
    <row r="9" spans="2:10" ht="12.75" x14ac:dyDescent="0.2">
      <c r="B9" s="1" t="s">
        <v>5</v>
      </c>
      <c r="C9" s="7" t="s">
        <v>6</v>
      </c>
      <c r="D9" s="7"/>
      <c r="E9" s="7"/>
      <c r="F9" s="7"/>
      <c r="G9" s="7"/>
      <c r="H9" s="7"/>
      <c r="I9" s="7"/>
    </row>
    <row r="10" spans="2:10" ht="12.75" x14ac:dyDescent="0.2">
      <c r="B10" s="1" t="s">
        <v>7</v>
      </c>
      <c r="C10" s="7" t="s">
        <v>8</v>
      </c>
      <c r="D10" s="7"/>
      <c r="E10" s="7"/>
      <c r="F10" s="7"/>
      <c r="G10" s="7"/>
      <c r="H10" s="7"/>
      <c r="I10" s="7"/>
    </row>
    <row r="11" spans="2:10" ht="12.75" x14ac:dyDescent="0.2">
      <c r="B11" s="1" t="s">
        <v>9</v>
      </c>
      <c r="C11" s="7" t="s">
        <v>10</v>
      </c>
      <c r="D11" s="7"/>
      <c r="E11" s="7"/>
      <c r="F11" s="7"/>
      <c r="G11" s="7"/>
      <c r="H11" s="7"/>
      <c r="I11" s="7"/>
    </row>
    <row r="12" spans="2:10" ht="12.75" x14ac:dyDescent="0.2"/>
    <row r="13" spans="2:10" ht="12.75" x14ac:dyDescent="0.2">
      <c r="B13" s="8" t="s">
        <v>77</v>
      </c>
      <c r="C13" s="8"/>
      <c r="D13" s="8"/>
      <c r="E13" s="8"/>
      <c r="F13" s="8"/>
      <c r="G13" s="8"/>
      <c r="H13" s="8"/>
      <c r="I13" s="8"/>
    </row>
    <row r="14" spans="2:10" ht="51" x14ac:dyDescent="0.2">
      <c r="B14" s="2" t="s">
        <v>11</v>
      </c>
      <c r="C14" s="2" t="s">
        <v>12</v>
      </c>
      <c r="D14" s="2" t="s">
        <v>13</v>
      </c>
      <c r="E14" s="2" t="s">
        <v>14</v>
      </c>
      <c r="F14" s="2" t="s">
        <v>15</v>
      </c>
      <c r="G14" s="2" t="s">
        <v>16</v>
      </c>
      <c r="H14" s="2" t="s">
        <v>17</v>
      </c>
      <c r="I14" s="2" t="s">
        <v>18</v>
      </c>
      <c r="J14" s="2" t="s">
        <v>19</v>
      </c>
    </row>
    <row r="15" spans="2:10" ht="12.75" x14ac:dyDescent="0.2">
      <c r="B15" s="3" t="s">
        <v>20</v>
      </c>
      <c r="C15" s="4">
        <v>0</v>
      </c>
      <c r="D15" s="4">
        <v>338.4</v>
      </c>
      <c r="E15" s="4">
        <v>0</v>
      </c>
      <c r="F15" s="4">
        <v>0</v>
      </c>
      <c r="G15" s="4">
        <f>D15+E15+F15</f>
        <v>338.4</v>
      </c>
      <c r="H15" s="4">
        <v>0</v>
      </c>
      <c r="I15" s="4">
        <v>0</v>
      </c>
      <c r="J15" s="4">
        <f>C15+G15-H15-I15</f>
        <v>338.4</v>
      </c>
    </row>
    <row r="16" spans="2:10" ht="12.75" x14ac:dyDescent="0.2">
      <c r="B16" s="3" t="s">
        <v>21</v>
      </c>
      <c r="C16" s="4">
        <f>J15</f>
        <v>338.4</v>
      </c>
      <c r="D16" s="4">
        <v>338.4</v>
      </c>
      <c r="E16" s="4">
        <v>0</v>
      </c>
      <c r="F16" s="4">
        <v>0</v>
      </c>
      <c r="G16" s="4">
        <f t="shared" ref="G16:G71" si="0">D16+E16+F16</f>
        <v>338.4</v>
      </c>
      <c r="H16" s="4">
        <v>339</v>
      </c>
      <c r="I16" s="4">
        <v>0</v>
      </c>
      <c r="J16" s="4">
        <f t="shared" ref="J16:J71" si="1">C16+G16-H16-I16</f>
        <v>337.79999999999995</v>
      </c>
    </row>
    <row r="17" spans="2:10" ht="12.75" x14ac:dyDescent="0.2">
      <c r="B17" s="3" t="s">
        <v>22</v>
      </c>
      <c r="C17" s="4">
        <f t="shared" ref="C17:C71" si="2">J16</f>
        <v>337.79999999999995</v>
      </c>
      <c r="D17" s="4">
        <v>338.4</v>
      </c>
      <c r="E17" s="4">
        <v>0</v>
      </c>
      <c r="F17" s="4">
        <v>0</v>
      </c>
      <c r="G17" s="4">
        <f t="shared" si="0"/>
        <v>338.4</v>
      </c>
      <c r="H17" s="4">
        <v>0</v>
      </c>
      <c r="I17" s="4">
        <v>0</v>
      </c>
      <c r="J17" s="4">
        <f t="shared" si="1"/>
        <v>676.19999999999993</v>
      </c>
    </row>
    <row r="18" spans="2:10" ht="12.75" x14ac:dyDescent="0.2">
      <c r="B18" s="3" t="s">
        <v>23</v>
      </c>
      <c r="C18" s="4">
        <f t="shared" si="2"/>
        <v>676.19999999999993</v>
      </c>
      <c r="D18" s="4">
        <v>338.4</v>
      </c>
      <c r="E18" s="4">
        <v>0</v>
      </c>
      <c r="F18" s="4">
        <v>0</v>
      </c>
      <c r="G18" s="4">
        <f t="shared" si="0"/>
        <v>338.4</v>
      </c>
      <c r="H18" s="4">
        <v>700</v>
      </c>
      <c r="I18" s="4">
        <v>0</v>
      </c>
      <c r="J18" s="4">
        <f t="shared" si="1"/>
        <v>314.59999999999991</v>
      </c>
    </row>
    <row r="19" spans="2:10" ht="12.75" x14ac:dyDescent="0.2">
      <c r="B19" s="3" t="s">
        <v>24</v>
      </c>
      <c r="C19" s="4">
        <f t="shared" si="2"/>
        <v>314.59999999999991</v>
      </c>
      <c r="D19" s="4">
        <v>338.4</v>
      </c>
      <c r="E19" s="4">
        <v>0</v>
      </c>
      <c r="F19" s="4">
        <v>0</v>
      </c>
      <c r="G19" s="4">
        <f t="shared" si="0"/>
        <v>338.4</v>
      </c>
      <c r="H19" s="4">
        <v>350</v>
      </c>
      <c r="I19" s="4">
        <v>0</v>
      </c>
      <c r="J19" s="4">
        <f t="shared" si="1"/>
        <v>302.99999999999989</v>
      </c>
    </row>
    <row r="20" spans="2:10" ht="12.75" x14ac:dyDescent="0.2">
      <c r="B20" s="3" t="s">
        <v>25</v>
      </c>
      <c r="C20" s="4">
        <f t="shared" si="2"/>
        <v>302.99999999999989</v>
      </c>
      <c r="D20" s="4">
        <v>338.4</v>
      </c>
      <c r="E20" s="4">
        <v>0</v>
      </c>
      <c r="F20" s="4">
        <v>0</v>
      </c>
      <c r="G20" s="4">
        <f t="shared" si="0"/>
        <v>338.4</v>
      </c>
      <c r="H20" s="4">
        <v>350</v>
      </c>
      <c r="I20" s="4">
        <v>0</v>
      </c>
      <c r="J20" s="4">
        <f t="shared" si="1"/>
        <v>291.39999999999986</v>
      </c>
    </row>
    <row r="21" spans="2:10" ht="12.75" x14ac:dyDescent="0.2">
      <c r="B21" s="3" t="s">
        <v>26</v>
      </c>
      <c r="C21" s="4">
        <f t="shared" si="2"/>
        <v>291.39999999999986</v>
      </c>
      <c r="D21" s="4">
        <v>338.4</v>
      </c>
      <c r="E21" s="4">
        <v>0</v>
      </c>
      <c r="F21" s="4">
        <v>0</v>
      </c>
      <c r="G21" s="4">
        <f t="shared" si="0"/>
        <v>338.4</v>
      </c>
      <c r="H21" s="4">
        <v>300</v>
      </c>
      <c r="I21" s="4">
        <v>0</v>
      </c>
      <c r="J21" s="4">
        <f t="shared" si="1"/>
        <v>329.79999999999984</v>
      </c>
    </row>
    <row r="22" spans="2:10" ht="12.75" x14ac:dyDescent="0.2">
      <c r="B22" s="3" t="s">
        <v>27</v>
      </c>
      <c r="C22" s="4">
        <f t="shared" si="2"/>
        <v>329.79999999999984</v>
      </c>
      <c r="D22" s="4">
        <v>338.4</v>
      </c>
      <c r="E22" s="4">
        <v>0</v>
      </c>
      <c r="F22" s="4">
        <v>0</v>
      </c>
      <c r="G22" s="4">
        <f t="shared" si="0"/>
        <v>338.4</v>
      </c>
      <c r="H22" s="4">
        <v>400</v>
      </c>
      <c r="I22" s="4">
        <v>0</v>
      </c>
      <c r="J22" s="4">
        <f t="shared" si="1"/>
        <v>268.19999999999982</v>
      </c>
    </row>
    <row r="23" spans="2:10" ht="12.75" x14ac:dyDescent="0.2">
      <c r="B23" s="3" t="s">
        <v>28</v>
      </c>
      <c r="C23" s="4">
        <f t="shared" si="2"/>
        <v>268.19999999999982</v>
      </c>
      <c r="D23" s="4">
        <v>338.4</v>
      </c>
      <c r="E23" s="4">
        <v>0</v>
      </c>
      <c r="F23" s="4">
        <v>0</v>
      </c>
      <c r="G23" s="4">
        <f t="shared" si="0"/>
        <v>338.4</v>
      </c>
      <c r="H23" s="4">
        <v>676.8</v>
      </c>
      <c r="I23" s="4">
        <v>0</v>
      </c>
      <c r="J23" s="4">
        <f t="shared" si="1"/>
        <v>-70.200000000000159</v>
      </c>
    </row>
    <row r="24" spans="2:10" ht="12.75" x14ac:dyDescent="0.2">
      <c r="B24" s="3" t="s">
        <v>29</v>
      </c>
      <c r="C24" s="4">
        <f t="shared" si="2"/>
        <v>-70.200000000000159</v>
      </c>
      <c r="D24" s="4">
        <v>338.4</v>
      </c>
      <c r="E24" s="4">
        <v>0</v>
      </c>
      <c r="F24" s="4">
        <v>0</v>
      </c>
      <c r="G24" s="4">
        <f t="shared" si="0"/>
        <v>338.4</v>
      </c>
      <c r="H24" s="4">
        <v>338.4</v>
      </c>
      <c r="I24" s="4">
        <v>0</v>
      </c>
      <c r="J24" s="4">
        <f t="shared" si="1"/>
        <v>-70.200000000000159</v>
      </c>
    </row>
    <row r="25" spans="2:10" ht="12.75" x14ac:dyDescent="0.2">
      <c r="B25" s="3" t="s">
        <v>30</v>
      </c>
      <c r="C25" s="4">
        <f t="shared" si="2"/>
        <v>-70.200000000000159</v>
      </c>
      <c r="D25" s="4">
        <v>338.4</v>
      </c>
      <c r="E25" s="4">
        <v>0</v>
      </c>
      <c r="F25" s="4">
        <v>0</v>
      </c>
      <c r="G25" s="4">
        <f t="shared" si="0"/>
        <v>338.4</v>
      </c>
      <c r="H25" s="4">
        <v>338.4</v>
      </c>
      <c r="I25" s="4">
        <v>0</v>
      </c>
      <c r="J25" s="4">
        <f t="shared" si="1"/>
        <v>-70.200000000000159</v>
      </c>
    </row>
    <row r="26" spans="2:10" ht="12.75" x14ac:dyDescent="0.2">
      <c r="B26" s="3" t="s">
        <v>31</v>
      </c>
      <c r="C26" s="4">
        <f t="shared" si="2"/>
        <v>-70.200000000000159</v>
      </c>
      <c r="D26" s="4">
        <v>338.4</v>
      </c>
      <c r="E26" s="4">
        <v>0</v>
      </c>
      <c r="F26" s="4">
        <v>0</v>
      </c>
      <c r="G26" s="4">
        <f t="shared" si="0"/>
        <v>338.4</v>
      </c>
      <c r="H26" s="4">
        <v>0</v>
      </c>
      <c r="I26" s="4">
        <v>0</v>
      </c>
      <c r="J26" s="4">
        <f t="shared" si="1"/>
        <v>268.19999999999982</v>
      </c>
    </row>
    <row r="27" spans="2:10" ht="12.75" x14ac:dyDescent="0.2">
      <c r="B27" s="3" t="s">
        <v>32</v>
      </c>
      <c r="C27" s="4">
        <f t="shared" si="2"/>
        <v>268.19999999999982</v>
      </c>
      <c r="D27" s="4">
        <v>338.4</v>
      </c>
      <c r="E27" s="4">
        <v>0</v>
      </c>
      <c r="F27" s="4">
        <v>0</v>
      </c>
      <c r="G27" s="4">
        <f t="shared" si="0"/>
        <v>338.4</v>
      </c>
      <c r="H27" s="4">
        <v>676.8</v>
      </c>
      <c r="I27" s="4">
        <v>0</v>
      </c>
      <c r="J27" s="4">
        <f t="shared" si="1"/>
        <v>-70.200000000000159</v>
      </c>
    </row>
    <row r="28" spans="2:10" ht="12.75" x14ac:dyDescent="0.2">
      <c r="B28" s="3" t="s">
        <v>33</v>
      </c>
      <c r="C28" s="4">
        <f t="shared" si="2"/>
        <v>-70.200000000000159</v>
      </c>
      <c r="D28" s="4">
        <v>338.4</v>
      </c>
      <c r="E28" s="4">
        <v>0</v>
      </c>
      <c r="F28" s="4">
        <v>0</v>
      </c>
      <c r="G28" s="4">
        <f t="shared" si="0"/>
        <v>338.4</v>
      </c>
      <c r="H28" s="4">
        <v>0</v>
      </c>
      <c r="I28" s="4">
        <v>0</v>
      </c>
      <c r="J28" s="4">
        <f t="shared" si="1"/>
        <v>268.19999999999982</v>
      </c>
    </row>
    <row r="29" spans="2:10" ht="12.75" x14ac:dyDescent="0.2">
      <c r="B29" s="3" t="s">
        <v>34</v>
      </c>
      <c r="C29" s="4">
        <f t="shared" si="2"/>
        <v>268.19999999999982</v>
      </c>
      <c r="D29" s="4">
        <v>338.4</v>
      </c>
      <c r="E29" s="4">
        <v>0</v>
      </c>
      <c r="F29" s="4">
        <v>0</v>
      </c>
      <c r="G29" s="4">
        <f t="shared" si="0"/>
        <v>338.4</v>
      </c>
      <c r="H29" s="4">
        <v>338.4</v>
      </c>
      <c r="I29" s="4">
        <v>0</v>
      </c>
      <c r="J29" s="4">
        <f t="shared" si="1"/>
        <v>268.19999999999982</v>
      </c>
    </row>
    <row r="30" spans="2:10" ht="12.75" x14ac:dyDescent="0.2">
      <c r="B30" s="3" t="s">
        <v>35</v>
      </c>
      <c r="C30" s="4">
        <f t="shared" si="2"/>
        <v>268.19999999999982</v>
      </c>
      <c r="D30" s="4">
        <v>338.4</v>
      </c>
      <c r="E30" s="4">
        <v>0</v>
      </c>
      <c r="F30" s="4">
        <v>0</v>
      </c>
      <c r="G30" s="4">
        <f t="shared" si="0"/>
        <v>338.4</v>
      </c>
      <c r="H30" s="4">
        <v>676.8</v>
      </c>
      <c r="I30" s="4">
        <v>0</v>
      </c>
      <c r="J30" s="4">
        <f t="shared" si="1"/>
        <v>-70.200000000000159</v>
      </c>
    </row>
    <row r="31" spans="2:10" ht="12.75" x14ac:dyDescent="0.2">
      <c r="B31" s="3" t="s">
        <v>36</v>
      </c>
      <c r="C31" s="4">
        <f t="shared" si="2"/>
        <v>-70.200000000000159</v>
      </c>
      <c r="D31" s="4">
        <v>338.4</v>
      </c>
      <c r="E31" s="4">
        <v>0</v>
      </c>
      <c r="F31" s="4">
        <v>0</v>
      </c>
      <c r="G31" s="4">
        <f t="shared" si="0"/>
        <v>338.4</v>
      </c>
      <c r="H31" s="4">
        <v>338.4</v>
      </c>
      <c r="I31" s="4">
        <v>0</v>
      </c>
      <c r="J31" s="4">
        <f t="shared" si="1"/>
        <v>-70.200000000000159</v>
      </c>
    </row>
    <row r="32" spans="2:10" ht="12.75" x14ac:dyDescent="0.2">
      <c r="B32" s="3" t="s">
        <v>37</v>
      </c>
      <c r="C32" s="4">
        <f t="shared" si="2"/>
        <v>-70.200000000000159</v>
      </c>
      <c r="D32" s="4">
        <v>338.4</v>
      </c>
      <c r="E32" s="4">
        <v>0</v>
      </c>
      <c r="F32" s="4">
        <v>0</v>
      </c>
      <c r="G32" s="4">
        <f t="shared" si="0"/>
        <v>338.4</v>
      </c>
      <c r="H32" s="4">
        <v>338.4</v>
      </c>
      <c r="I32" s="4">
        <v>0</v>
      </c>
      <c r="J32" s="4">
        <f t="shared" si="1"/>
        <v>-70.200000000000159</v>
      </c>
    </row>
    <row r="33" spans="2:11" ht="12.75" x14ac:dyDescent="0.2">
      <c r="B33" s="3" t="s">
        <v>38</v>
      </c>
      <c r="C33" s="4">
        <f t="shared" si="2"/>
        <v>-70.200000000000159</v>
      </c>
      <c r="D33" s="4">
        <v>338.4</v>
      </c>
      <c r="E33" s="4">
        <v>0</v>
      </c>
      <c r="F33" s="4">
        <v>0</v>
      </c>
      <c r="G33" s="4">
        <f t="shared" si="0"/>
        <v>338.4</v>
      </c>
      <c r="H33" s="4">
        <v>0</v>
      </c>
      <c r="I33" s="4">
        <v>0</v>
      </c>
      <c r="J33" s="4">
        <f t="shared" si="1"/>
        <v>268.19999999999982</v>
      </c>
    </row>
    <row r="34" spans="2:11" ht="12.75" x14ac:dyDescent="0.2">
      <c r="B34" s="3" t="s">
        <v>39</v>
      </c>
      <c r="C34" s="4">
        <f t="shared" si="2"/>
        <v>268.19999999999982</v>
      </c>
      <c r="D34" s="4">
        <v>338.4</v>
      </c>
      <c r="E34" s="4">
        <v>0</v>
      </c>
      <c r="F34" s="4">
        <v>0</v>
      </c>
      <c r="G34" s="4">
        <f t="shared" si="0"/>
        <v>338.4</v>
      </c>
      <c r="H34" s="4">
        <v>338.4</v>
      </c>
      <c r="I34" s="4">
        <v>0</v>
      </c>
      <c r="J34" s="4">
        <f t="shared" si="1"/>
        <v>268.19999999999982</v>
      </c>
    </row>
    <row r="35" spans="2:11" ht="12.75" x14ac:dyDescent="0.2">
      <c r="B35" s="3" t="s">
        <v>40</v>
      </c>
      <c r="C35" s="4">
        <f t="shared" si="2"/>
        <v>268.19999999999982</v>
      </c>
      <c r="D35" s="4">
        <v>338.4</v>
      </c>
      <c r="E35" s="4">
        <v>0</v>
      </c>
      <c r="F35" s="4">
        <v>0</v>
      </c>
      <c r="G35" s="4">
        <f t="shared" si="0"/>
        <v>338.4</v>
      </c>
      <c r="H35" s="4">
        <v>338.4</v>
      </c>
      <c r="I35" s="4">
        <v>0</v>
      </c>
      <c r="J35" s="4">
        <f t="shared" si="1"/>
        <v>268.19999999999982</v>
      </c>
    </row>
    <row r="36" spans="2:11" ht="12.75" x14ac:dyDescent="0.2">
      <c r="B36" s="3" t="s">
        <v>41</v>
      </c>
      <c r="C36" s="4">
        <f t="shared" si="2"/>
        <v>268.19999999999982</v>
      </c>
      <c r="D36" s="4">
        <v>338.4</v>
      </c>
      <c r="E36" s="4">
        <v>0</v>
      </c>
      <c r="F36" s="4">
        <v>0</v>
      </c>
      <c r="G36" s="4">
        <f t="shared" si="0"/>
        <v>338.4</v>
      </c>
      <c r="H36" s="4">
        <v>338.4</v>
      </c>
      <c r="I36" s="4">
        <v>0</v>
      </c>
      <c r="J36" s="4">
        <f t="shared" si="1"/>
        <v>268.19999999999982</v>
      </c>
    </row>
    <row r="37" spans="2:11" ht="12.75" x14ac:dyDescent="0.2">
      <c r="B37" s="3" t="s">
        <v>42</v>
      </c>
      <c r="C37" s="4">
        <f t="shared" si="2"/>
        <v>268.19999999999982</v>
      </c>
      <c r="D37" s="4">
        <v>338.4</v>
      </c>
      <c r="E37" s="4">
        <v>0</v>
      </c>
      <c r="F37" s="4">
        <v>0</v>
      </c>
      <c r="G37" s="4">
        <f t="shared" si="0"/>
        <v>338.4</v>
      </c>
      <c r="H37" s="4">
        <v>338.4</v>
      </c>
      <c r="I37" s="4">
        <v>0</v>
      </c>
      <c r="J37" s="4">
        <f t="shared" si="1"/>
        <v>268.19999999999982</v>
      </c>
    </row>
    <row r="38" spans="2:11" ht="12.75" x14ac:dyDescent="0.2">
      <c r="B38" s="3" t="s">
        <v>43</v>
      </c>
      <c r="C38" s="4">
        <f t="shared" si="2"/>
        <v>268.19999999999982</v>
      </c>
      <c r="D38" s="4">
        <v>338.4</v>
      </c>
      <c r="E38" s="4">
        <v>0</v>
      </c>
      <c r="F38" s="4">
        <v>0</v>
      </c>
      <c r="G38" s="4">
        <f t="shared" si="0"/>
        <v>338.4</v>
      </c>
      <c r="H38" s="4">
        <v>338.4</v>
      </c>
      <c r="I38" s="4">
        <v>0</v>
      </c>
      <c r="J38" s="4">
        <f t="shared" si="1"/>
        <v>268.19999999999982</v>
      </c>
    </row>
    <row r="39" spans="2:11" ht="12.75" x14ac:dyDescent="0.2">
      <c r="B39" s="3" t="s">
        <v>44</v>
      </c>
      <c r="C39" s="4">
        <f t="shared" si="2"/>
        <v>268.19999999999982</v>
      </c>
      <c r="D39" s="4">
        <v>338.4</v>
      </c>
      <c r="E39" s="4">
        <v>0</v>
      </c>
      <c r="F39" s="4">
        <v>0</v>
      </c>
      <c r="G39" s="4">
        <f t="shared" si="0"/>
        <v>338.4</v>
      </c>
      <c r="H39" s="4">
        <v>338.4</v>
      </c>
      <c r="I39" s="4">
        <v>0</v>
      </c>
      <c r="J39" s="4">
        <f t="shared" si="1"/>
        <v>268.19999999999982</v>
      </c>
    </row>
    <row r="40" spans="2:11" ht="12.75" x14ac:dyDescent="0.2">
      <c r="B40" s="3" t="s">
        <v>45</v>
      </c>
      <c r="C40" s="4">
        <f t="shared" si="2"/>
        <v>268.19999999999982</v>
      </c>
      <c r="D40" s="4">
        <v>338.4</v>
      </c>
      <c r="E40" s="4">
        <v>0</v>
      </c>
      <c r="F40" s="4">
        <v>0</v>
      </c>
      <c r="G40" s="4">
        <f t="shared" si="0"/>
        <v>338.4</v>
      </c>
      <c r="H40" s="4">
        <v>268.2</v>
      </c>
      <c r="I40" s="4">
        <v>0</v>
      </c>
      <c r="J40" s="4">
        <f t="shared" si="1"/>
        <v>338.39999999999981</v>
      </c>
    </row>
    <row r="41" spans="2:11" ht="12.75" x14ac:dyDescent="0.2">
      <c r="B41" s="3" t="s">
        <v>46</v>
      </c>
      <c r="C41" s="4">
        <f t="shared" si="2"/>
        <v>338.39999999999981</v>
      </c>
      <c r="D41" s="4">
        <v>338.4</v>
      </c>
      <c r="E41" s="4">
        <v>0</v>
      </c>
      <c r="F41" s="4">
        <v>0</v>
      </c>
      <c r="G41" s="4">
        <f t="shared" si="0"/>
        <v>338.4</v>
      </c>
      <c r="H41" s="4">
        <v>0</v>
      </c>
      <c r="I41" s="4">
        <v>0</v>
      </c>
      <c r="J41" s="4">
        <f t="shared" si="1"/>
        <v>676.79999999999973</v>
      </c>
    </row>
    <row r="42" spans="2:11" ht="12.75" x14ac:dyDescent="0.2">
      <c r="B42" s="3" t="s">
        <v>47</v>
      </c>
      <c r="C42" s="4">
        <f t="shared" si="2"/>
        <v>676.79999999999973</v>
      </c>
      <c r="D42" s="4">
        <v>338.4</v>
      </c>
      <c r="E42" s="4">
        <v>0</v>
      </c>
      <c r="F42" s="4">
        <v>0</v>
      </c>
      <c r="G42" s="4">
        <f t="shared" si="0"/>
        <v>338.4</v>
      </c>
      <c r="H42" s="4">
        <v>0</v>
      </c>
      <c r="I42" s="4">
        <v>0</v>
      </c>
      <c r="J42" s="4">
        <f t="shared" si="1"/>
        <v>1015.1999999999997</v>
      </c>
    </row>
    <row r="43" spans="2:11" ht="12.75" x14ac:dyDescent="0.2">
      <c r="B43" s="3" t="s">
        <v>48</v>
      </c>
      <c r="C43" s="4">
        <f t="shared" si="2"/>
        <v>1015.1999999999997</v>
      </c>
      <c r="D43" s="4">
        <v>338.4</v>
      </c>
      <c r="E43" s="4">
        <v>0</v>
      </c>
      <c r="F43" s="4">
        <v>0</v>
      </c>
      <c r="G43" s="4">
        <f t="shared" si="0"/>
        <v>338.4</v>
      </c>
      <c r="H43" s="4">
        <v>0</v>
      </c>
      <c r="I43" s="4">
        <v>0</v>
      </c>
      <c r="J43" s="4">
        <f t="shared" si="1"/>
        <v>1353.5999999999997</v>
      </c>
    </row>
    <row r="44" spans="2:11" ht="12.75" x14ac:dyDescent="0.2">
      <c r="B44" s="3" t="s">
        <v>49</v>
      </c>
      <c r="C44" s="4">
        <f t="shared" si="2"/>
        <v>1353.5999999999997</v>
      </c>
      <c r="D44" s="4">
        <v>338.4</v>
      </c>
      <c r="E44" s="4">
        <v>0</v>
      </c>
      <c r="F44" s="4">
        <v>8.3000000000000007</v>
      </c>
      <c r="G44" s="4">
        <f t="shared" si="0"/>
        <v>346.7</v>
      </c>
      <c r="H44" s="4">
        <v>0</v>
      </c>
      <c r="I44" s="4">
        <v>0</v>
      </c>
      <c r="J44" s="4">
        <f t="shared" si="1"/>
        <v>1700.2999999999997</v>
      </c>
      <c r="K44" s="9"/>
    </row>
    <row r="45" spans="2:11" ht="12.75" x14ac:dyDescent="0.2">
      <c r="B45" s="3" t="s">
        <v>50</v>
      </c>
      <c r="C45" s="4">
        <f t="shared" si="2"/>
        <v>1700.2999999999997</v>
      </c>
      <c r="D45" s="4">
        <v>338.4</v>
      </c>
      <c r="E45" s="4">
        <v>0</v>
      </c>
      <c r="F45" s="4">
        <v>9.89</v>
      </c>
      <c r="G45" s="4">
        <f t="shared" si="0"/>
        <v>348.28999999999996</v>
      </c>
      <c r="H45" s="4">
        <f>1706.84-14.84</f>
        <v>1692</v>
      </c>
      <c r="I45" s="4">
        <v>14.84</v>
      </c>
      <c r="J45" s="4">
        <f t="shared" si="1"/>
        <v>341.74999999999972</v>
      </c>
      <c r="K45" s="9"/>
    </row>
    <row r="46" spans="2:11" ht="12.75" x14ac:dyDescent="0.2">
      <c r="B46" s="3" t="s">
        <v>51</v>
      </c>
      <c r="C46" s="4">
        <f t="shared" si="2"/>
        <v>341.74999999999972</v>
      </c>
      <c r="D46" s="4">
        <v>338.4</v>
      </c>
      <c r="E46" s="4">
        <v>0</v>
      </c>
      <c r="F46" s="4">
        <v>0</v>
      </c>
      <c r="G46" s="4">
        <f t="shared" si="0"/>
        <v>338.4</v>
      </c>
      <c r="H46" s="4">
        <v>0</v>
      </c>
      <c r="I46" s="4">
        <v>0</v>
      </c>
      <c r="J46" s="4">
        <f t="shared" si="1"/>
        <v>680.14999999999964</v>
      </c>
      <c r="K46" s="9"/>
    </row>
    <row r="47" spans="2:11" ht="12.75" x14ac:dyDescent="0.2">
      <c r="B47" s="3" t="s">
        <v>52</v>
      </c>
      <c r="C47" s="4">
        <f t="shared" si="2"/>
        <v>680.14999999999964</v>
      </c>
      <c r="D47" s="4">
        <v>338.4</v>
      </c>
      <c r="E47" s="4">
        <v>0</v>
      </c>
      <c r="F47" s="4">
        <v>0</v>
      </c>
      <c r="G47" s="4">
        <f t="shared" si="0"/>
        <v>338.4</v>
      </c>
      <c r="H47" s="4">
        <v>680.15</v>
      </c>
      <c r="I47" s="4">
        <v>0</v>
      </c>
      <c r="J47" s="4">
        <f t="shared" si="1"/>
        <v>338.39999999999964</v>
      </c>
      <c r="K47" s="9"/>
    </row>
    <row r="48" spans="2:11" ht="12.75" x14ac:dyDescent="0.2">
      <c r="B48" s="3" t="s">
        <v>53</v>
      </c>
      <c r="C48" s="4">
        <f t="shared" si="2"/>
        <v>338.39999999999964</v>
      </c>
      <c r="D48" s="4">
        <v>338.4</v>
      </c>
      <c r="E48" s="4">
        <v>0</v>
      </c>
      <c r="F48" s="4">
        <v>0.09</v>
      </c>
      <c r="G48" s="4">
        <f t="shared" si="0"/>
        <v>338.48999999999995</v>
      </c>
      <c r="H48" s="4">
        <v>0</v>
      </c>
      <c r="I48" s="4">
        <v>0</v>
      </c>
      <c r="J48" s="4">
        <f t="shared" si="1"/>
        <v>676.88999999999965</v>
      </c>
      <c r="K48" s="9"/>
    </row>
    <row r="49" spans="2:11" ht="12.75" x14ac:dyDescent="0.2">
      <c r="B49" s="3" t="s">
        <v>54</v>
      </c>
      <c r="C49" s="4">
        <f t="shared" si="2"/>
        <v>676.88999999999965</v>
      </c>
      <c r="D49" s="4">
        <v>338.4</v>
      </c>
      <c r="E49" s="4">
        <v>0</v>
      </c>
      <c r="F49" s="4">
        <v>0</v>
      </c>
      <c r="G49" s="4">
        <f t="shared" si="0"/>
        <v>338.4</v>
      </c>
      <c r="H49" s="4">
        <v>0</v>
      </c>
      <c r="I49" s="4">
        <v>0</v>
      </c>
      <c r="J49" s="4">
        <f t="shared" si="1"/>
        <v>1015.2899999999996</v>
      </c>
      <c r="K49" s="9"/>
    </row>
    <row r="50" spans="2:11" ht="12.75" x14ac:dyDescent="0.2">
      <c r="B50" s="3" t="s">
        <v>55</v>
      </c>
      <c r="C50" s="4">
        <f t="shared" si="2"/>
        <v>1015.2899999999996</v>
      </c>
      <c r="D50" s="4">
        <v>338.4</v>
      </c>
      <c r="E50" s="4">
        <v>0</v>
      </c>
      <c r="F50" s="4">
        <v>1.99</v>
      </c>
      <c r="G50" s="4">
        <f t="shared" si="0"/>
        <v>340.39</v>
      </c>
      <c r="H50" s="4">
        <f>1693.91-5.26</f>
        <v>1688.65</v>
      </c>
      <c r="I50" s="4">
        <v>5.26</v>
      </c>
      <c r="J50" s="4">
        <f t="shared" si="1"/>
        <v>-338.23000000000047</v>
      </c>
      <c r="K50" s="9"/>
    </row>
    <row r="51" spans="2:11" ht="12.75" x14ac:dyDescent="0.2">
      <c r="B51" s="3" t="s">
        <v>56</v>
      </c>
      <c r="C51" s="4">
        <f t="shared" si="2"/>
        <v>-338.23000000000047</v>
      </c>
      <c r="D51" s="4">
        <v>338.4</v>
      </c>
      <c r="E51" s="4">
        <v>0</v>
      </c>
      <c r="F51" s="4">
        <v>0</v>
      </c>
      <c r="G51" s="4">
        <f t="shared" si="0"/>
        <v>338.4</v>
      </c>
      <c r="H51" s="4">
        <v>0.17</v>
      </c>
      <c r="I51" s="4">
        <v>0</v>
      </c>
      <c r="J51" s="4">
        <f t="shared" si="1"/>
        <v>-4.9568682491951677E-13</v>
      </c>
      <c r="K51" s="9"/>
    </row>
    <row r="52" spans="2:11" ht="12.75" x14ac:dyDescent="0.2">
      <c r="B52" s="3" t="s">
        <v>57</v>
      </c>
      <c r="C52" s="4">
        <f t="shared" si="2"/>
        <v>-4.9568682491951677E-13</v>
      </c>
      <c r="D52" s="4">
        <v>338.4</v>
      </c>
      <c r="E52" s="4">
        <v>0</v>
      </c>
      <c r="F52" s="4">
        <v>0</v>
      </c>
      <c r="G52" s="4">
        <f t="shared" si="0"/>
        <v>338.4</v>
      </c>
      <c r="H52" s="4">
        <v>338.23</v>
      </c>
      <c r="I52" s="4">
        <v>0</v>
      </c>
      <c r="J52" s="4">
        <f t="shared" si="1"/>
        <v>0.16999999999944748</v>
      </c>
      <c r="K52" s="9"/>
    </row>
    <row r="53" spans="2:11" ht="12.75" x14ac:dyDescent="0.2">
      <c r="B53" s="3" t="s">
        <v>58</v>
      </c>
      <c r="C53" s="4">
        <f t="shared" si="2"/>
        <v>0.16999999999944748</v>
      </c>
      <c r="D53" s="4">
        <v>355.32</v>
      </c>
      <c r="E53" s="4">
        <v>0</v>
      </c>
      <c r="F53" s="4">
        <v>0</v>
      </c>
      <c r="G53" s="4">
        <f t="shared" si="0"/>
        <v>355.32</v>
      </c>
      <c r="H53" s="4">
        <v>355.32</v>
      </c>
      <c r="I53" s="4">
        <v>0</v>
      </c>
      <c r="J53" s="4">
        <f t="shared" si="1"/>
        <v>0.16999999999944748</v>
      </c>
      <c r="K53" s="9"/>
    </row>
    <row r="54" spans="2:11" ht="12.75" x14ac:dyDescent="0.2">
      <c r="B54" s="3" t="s">
        <v>59</v>
      </c>
      <c r="C54" s="4">
        <f t="shared" si="2"/>
        <v>0.16999999999944748</v>
      </c>
      <c r="D54" s="4">
        <v>355.32</v>
      </c>
      <c r="E54" s="4">
        <v>0</v>
      </c>
      <c r="F54" s="4">
        <v>0</v>
      </c>
      <c r="G54" s="4">
        <f t="shared" si="0"/>
        <v>355.32</v>
      </c>
      <c r="H54" s="4">
        <v>355.32</v>
      </c>
      <c r="I54" s="4">
        <v>0</v>
      </c>
      <c r="J54" s="4">
        <f t="shared" si="1"/>
        <v>0.16999999999944748</v>
      </c>
      <c r="K54" s="9"/>
    </row>
    <row r="55" spans="2:11" ht="12.75" x14ac:dyDescent="0.2">
      <c r="B55" s="3" t="s">
        <v>60</v>
      </c>
      <c r="C55" s="4">
        <f t="shared" si="2"/>
        <v>0.16999999999944748</v>
      </c>
      <c r="D55" s="4">
        <v>355.32</v>
      </c>
      <c r="E55" s="4">
        <v>0</v>
      </c>
      <c r="F55" s="4">
        <v>0</v>
      </c>
      <c r="G55" s="4">
        <f t="shared" si="0"/>
        <v>355.32</v>
      </c>
      <c r="H55" s="4">
        <v>355.32</v>
      </c>
      <c r="I55" s="4">
        <v>0</v>
      </c>
      <c r="J55" s="4">
        <f t="shared" si="1"/>
        <v>0.16999999999944748</v>
      </c>
      <c r="K55" s="9"/>
    </row>
    <row r="56" spans="2:11" ht="12.75" x14ac:dyDescent="0.2">
      <c r="B56" s="3" t="s">
        <v>61</v>
      </c>
      <c r="C56" s="4">
        <f t="shared" si="2"/>
        <v>0.16999999999944748</v>
      </c>
      <c r="D56" s="4">
        <v>355.32</v>
      </c>
      <c r="E56" s="4">
        <v>0</v>
      </c>
      <c r="F56" s="4">
        <v>0</v>
      </c>
      <c r="G56" s="4">
        <f t="shared" si="0"/>
        <v>355.32</v>
      </c>
      <c r="H56" s="4">
        <v>355.32</v>
      </c>
      <c r="I56" s="4">
        <v>0</v>
      </c>
      <c r="J56" s="4">
        <f t="shared" si="1"/>
        <v>0.16999999999944748</v>
      </c>
      <c r="K56" s="9"/>
    </row>
    <row r="57" spans="2:11" ht="12.75" x14ac:dyDescent="0.2">
      <c r="B57" s="3" t="s">
        <v>62</v>
      </c>
      <c r="C57" s="4">
        <f t="shared" si="2"/>
        <v>0.16999999999944748</v>
      </c>
      <c r="D57" s="4">
        <v>355.32</v>
      </c>
      <c r="E57" s="4">
        <v>0</v>
      </c>
      <c r="F57" s="4">
        <v>0</v>
      </c>
      <c r="G57" s="4">
        <f t="shared" si="0"/>
        <v>355.32</v>
      </c>
      <c r="H57" s="4">
        <v>355.32</v>
      </c>
      <c r="I57" s="4">
        <v>0</v>
      </c>
      <c r="J57" s="4">
        <f t="shared" si="1"/>
        <v>0.16999999999944748</v>
      </c>
      <c r="K57" s="9"/>
    </row>
    <row r="58" spans="2:11" ht="12.75" x14ac:dyDescent="0.2">
      <c r="B58" s="3" t="s">
        <v>63</v>
      </c>
      <c r="C58" s="4">
        <f t="shared" si="2"/>
        <v>0.16999999999944748</v>
      </c>
      <c r="D58" s="4">
        <v>355.32</v>
      </c>
      <c r="E58" s="4">
        <v>0</v>
      </c>
      <c r="F58" s="4">
        <v>0</v>
      </c>
      <c r="G58" s="4">
        <f t="shared" si="0"/>
        <v>355.32</v>
      </c>
      <c r="H58" s="4">
        <v>0</v>
      </c>
      <c r="I58" s="4">
        <v>0</v>
      </c>
      <c r="J58" s="4">
        <f t="shared" si="1"/>
        <v>355.48999999999944</v>
      </c>
      <c r="K58" s="9"/>
    </row>
    <row r="59" spans="2:11" ht="12.75" x14ac:dyDescent="0.2">
      <c r="B59" s="3" t="s">
        <v>64</v>
      </c>
      <c r="C59" s="4">
        <f t="shared" si="2"/>
        <v>355.48999999999944</v>
      </c>
      <c r="D59" s="4">
        <v>355.32</v>
      </c>
      <c r="E59" s="4">
        <v>0</v>
      </c>
      <c r="F59" s="4">
        <v>0</v>
      </c>
      <c r="G59" s="4">
        <f t="shared" si="0"/>
        <v>355.32</v>
      </c>
      <c r="H59" s="4">
        <v>710.64</v>
      </c>
      <c r="I59" s="4">
        <v>0</v>
      </c>
      <c r="J59" s="4">
        <f t="shared" si="1"/>
        <v>0.16999999999950433</v>
      </c>
      <c r="K59" s="9"/>
    </row>
    <row r="60" spans="2:11" ht="12.75" x14ac:dyDescent="0.2">
      <c r="B60" s="3" t="s">
        <v>65</v>
      </c>
      <c r="C60" s="4">
        <f t="shared" si="2"/>
        <v>0.16999999999950433</v>
      </c>
      <c r="D60" s="4">
        <v>355.32</v>
      </c>
      <c r="E60" s="4">
        <v>0</v>
      </c>
      <c r="F60" s="4">
        <v>0</v>
      </c>
      <c r="G60" s="4">
        <f t="shared" si="0"/>
        <v>355.32</v>
      </c>
      <c r="H60" s="4">
        <v>0</v>
      </c>
      <c r="I60" s="4">
        <v>0</v>
      </c>
      <c r="J60" s="4">
        <f t="shared" si="1"/>
        <v>355.4899999999995</v>
      </c>
      <c r="K60" s="9"/>
    </row>
    <row r="61" spans="2:11" ht="12.75" x14ac:dyDescent="0.2">
      <c r="B61" s="3" t="s">
        <v>66</v>
      </c>
      <c r="C61" s="4">
        <f t="shared" si="2"/>
        <v>355.4899999999995</v>
      </c>
      <c r="D61" s="4">
        <v>355.32</v>
      </c>
      <c r="E61" s="4">
        <v>0</v>
      </c>
      <c r="F61" s="4">
        <v>0</v>
      </c>
      <c r="G61" s="4">
        <f t="shared" si="0"/>
        <v>355.32</v>
      </c>
      <c r="H61" s="4">
        <v>710.64</v>
      </c>
      <c r="I61" s="4">
        <v>0</v>
      </c>
      <c r="J61" s="4">
        <f t="shared" si="1"/>
        <v>0.16999999999950433</v>
      </c>
      <c r="K61" s="9"/>
    </row>
    <row r="62" spans="2:11" ht="12.75" x14ac:dyDescent="0.2">
      <c r="B62" s="3" t="s">
        <v>67</v>
      </c>
      <c r="C62" s="4">
        <f t="shared" si="2"/>
        <v>0.16999999999950433</v>
      </c>
      <c r="D62" s="4">
        <v>355.32</v>
      </c>
      <c r="E62" s="4">
        <v>0</v>
      </c>
      <c r="F62" s="4">
        <v>0</v>
      </c>
      <c r="G62" s="4">
        <f t="shared" si="0"/>
        <v>355.32</v>
      </c>
      <c r="H62" s="4">
        <v>0</v>
      </c>
      <c r="I62" s="4">
        <v>0</v>
      </c>
      <c r="J62" s="4">
        <f t="shared" si="1"/>
        <v>355.4899999999995</v>
      </c>
      <c r="K62" s="9"/>
    </row>
    <row r="63" spans="2:11" ht="12.75" x14ac:dyDescent="0.2">
      <c r="B63" s="3" t="s">
        <v>68</v>
      </c>
      <c r="C63" s="4">
        <f t="shared" si="2"/>
        <v>355.4899999999995</v>
      </c>
      <c r="D63" s="4">
        <v>355.32</v>
      </c>
      <c r="E63" s="4">
        <v>0</v>
      </c>
      <c r="F63" s="4">
        <v>0</v>
      </c>
      <c r="G63" s="4">
        <f t="shared" si="0"/>
        <v>355.32</v>
      </c>
      <c r="H63" s="4">
        <v>0</v>
      </c>
      <c r="I63" s="4">
        <v>0</v>
      </c>
      <c r="J63" s="4">
        <f t="shared" si="1"/>
        <v>710.80999999999949</v>
      </c>
      <c r="K63" s="9"/>
    </row>
    <row r="64" spans="2:11" ht="12.75" x14ac:dyDescent="0.2">
      <c r="B64" s="3" t="s">
        <v>69</v>
      </c>
      <c r="C64" s="4">
        <f t="shared" si="2"/>
        <v>710.80999999999949</v>
      </c>
      <c r="D64" s="4">
        <v>355.32</v>
      </c>
      <c r="E64" s="4">
        <v>0</v>
      </c>
      <c r="F64" s="4">
        <v>0</v>
      </c>
      <c r="G64" s="4">
        <f t="shared" si="0"/>
        <v>355.32</v>
      </c>
      <c r="H64" s="4">
        <f>1066.13-0.17</f>
        <v>1065.96</v>
      </c>
      <c r="I64" s="4">
        <v>0.17</v>
      </c>
      <c r="J64" s="4">
        <f t="shared" si="1"/>
        <v>-6.093736626411328E-13</v>
      </c>
      <c r="K64" s="9"/>
    </row>
    <row r="65" spans="2:11" ht="12.75" x14ac:dyDescent="0.2">
      <c r="B65" s="3" t="s">
        <v>70</v>
      </c>
      <c r="C65" s="4">
        <f t="shared" si="2"/>
        <v>-6.093736626411328E-13</v>
      </c>
      <c r="D65" s="4">
        <v>355.32</v>
      </c>
      <c r="E65" s="4">
        <v>0</v>
      </c>
      <c r="F65" s="4">
        <v>0</v>
      </c>
      <c r="G65" s="4">
        <f t="shared" si="0"/>
        <v>355.32</v>
      </c>
      <c r="H65" s="4">
        <v>0</v>
      </c>
      <c r="I65" s="4">
        <v>0</v>
      </c>
      <c r="J65" s="4">
        <f t="shared" si="1"/>
        <v>355.31999999999937</v>
      </c>
      <c r="K65" s="9"/>
    </row>
    <row r="66" spans="2:11" ht="12.75" x14ac:dyDescent="0.2">
      <c r="B66" s="3" t="s">
        <v>71</v>
      </c>
      <c r="C66" s="4">
        <f t="shared" si="2"/>
        <v>355.31999999999937</v>
      </c>
      <c r="D66" s="4">
        <v>355.32</v>
      </c>
      <c r="E66" s="4">
        <v>0</v>
      </c>
      <c r="F66" s="4">
        <v>0</v>
      </c>
      <c r="G66" s="4">
        <f t="shared" si="0"/>
        <v>355.32</v>
      </c>
      <c r="H66" s="4">
        <v>710.64</v>
      </c>
      <c r="I66" s="4">
        <v>0</v>
      </c>
      <c r="J66" s="4">
        <f t="shared" si="1"/>
        <v>-5.6843418860808015E-13</v>
      </c>
      <c r="K66" s="9"/>
    </row>
    <row r="67" spans="2:11" ht="12.75" x14ac:dyDescent="0.2">
      <c r="B67" s="3" t="s">
        <v>72</v>
      </c>
      <c r="C67" s="4">
        <f t="shared" si="2"/>
        <v>-5.6843418860808015E-13</v>
      </c>
      <c r="D67" s="4">
        <v>355.32</v>
      </c>
      <c r="E67" s="4">
        <v>0</v>
      </c>
      <c r="F67" s="4">
        <v>0</v>
      </c>
      <c r="G67" s="4">
        <f t="shared" si="0"/>
        <v>355.32</v>
      </c>
      <c r="H67" s="4">
        <v>710.32</v>
      </c>
      <c r="I67" s="4">
        <v>0</v>
      </c>
      <c r="J67" s="4">
        <f t="shared" si="1"/>
        <v>-355.00000000000063</v>
      </c>
      <c r="K67" s="9"/>
    </row>
    <row r="68" spans="2:11" ht="12.75" x14ac:dyDescent="0.2">
      <c r="B68" s="3" t="s">
        <v>73</v>
      </c>
      <c r="C68" s="4">
        <f t="shared" si="2"/>
        <v>-355.00000000000063</v>
      </c>
      <c r="D68" s="4">
        <v>355.32</v>
      </c>
      <c r="E68" s="4">
        <v>0</v>
      </c>
      <c r="F68" s="4">
        <v>0</v>
      </c>
      <c r="G68" s="4">
        <f t="shared" si="0"/>
        <v>355.32</v>
      </c>
      <c r="H68" s="4">
        <v>360.32</v>
      </c>
      <c r="I68" s="4">
        <v>0</v>
      </c>
      <c r="J68" s="4">
        <f t="shared" si="1"/>
        <v>-360.00000000000063</v>
      </c>
      <c r="K68" s="9"/>
    </row>
    <row r="69" spans="2:11" ht="12.75" x14ac:dyDescent="0.2">
      <c r="B69" s="3" t="s">
        <v>74</v>
      </c>
      <c r="C69" s="4">
        <f t="shared" si="2"/>
        <v>-360.00000000000063</v>
      </c>
      <c r="D69" s="4">
        <v>355.32</v>
      </c>
      <c r="E69" s="4">
        <v>0</v>
      </c>
      <c r="F69" s="4">
        <v>0</v>
      </c>
      <c r="G69" s="4">
        <f t="shared" si="0"/>
        <v>355.32</v>
      </c>
      <c r="H69" s="4">
        <v>0</v>
      </c>
      <c r="I69" s="4">
        <v>0</v>
      </c>
      <c r="J69" s="4">
        <f t="shared" si="1"/>
        <v>-4.6800000000006321</v>
      </c>
      <c r="K69" s="9"/>
    </row>
    <row r="70" spans="2:11" ht="12.75" x14ac:dyDescent="0.2">
      <c r="B70" s="3" t="s">
        <v>75</v>
      </c>
      <c r="C70" s="4">
        <f t="shared" si="2"/>
        <v>-4.6800000000006321</v>
      </c>
      <c r="D70" s="4">
        <v>355.32</v>
      </c>
      <c r="E70" s="4">
        <v>0</v>
      </c>
      <c r="F70" s="4">
        <v>0</v>
      </c>
      <c r="G70" s="4">
        <f t="shared" si="0"/>
        <v>355.32</v>
      </c>
      <c r="H70" s="4">
        <v>350.64</v>
      </c>
      <c r="I70" s="4">
        <v>0</v>
      </c>
      <c r="J70" s="4">
        <f t="shared" si="1"/>
        <v>-6.2527760746888816E-13</v>
      </c>
      <c r="K70" s="9"/>
    </row>
    <row r="71" spans="2:11" ht="12.75" x14ac:dyDescent="0.2">
      <c r="B71" s="3" t="s">
        <v>76</v>
      </c>
      <c r="C71" s="4">
        <f t="shared" si="2"/>
        <v>-6.2527760746888816E-13</v>
      </c>
      <c r="D71" s="4">
        <v>0</v>
      </c>
      <c r="E71" s="4">
        <v>0</v>
      </c>
      <c r="F71" s="4">
        <v>0</v>
      </c>
      <c r="G71" s="4">
        <f t="shared" si="0"/>
        <v>0</v>
      </c>
      <c r="H71" s="4">
        <v>0</v>
      </c>
      <c r="I71" s="4">
        <v>0</v>
      </c>
      <c r="J71" s="4">
        <f t="shared" si="1"/>
        <v>-6.2527760746888816E-13</v>
      </c>
      <c r="K71" s="9"/>
    </row>
    <row r="72" spans="2:11" ht="12.75" x14ac:dyDescent="0.2">
      <c r="B72" s="10" t="s">
        <v>78</v>
      </c>
      <c r="C72" s="11">
        <v>0</v>
      </c>
      <c r="D72" s="11">
        <f>SUM(D15:D71)</f>
        <v>19254.959999999988</v>
      </c>
      <c r="E72" s="11">
        <f t="shared" ref="E72:I72" si="3">SUM(E15:E71)</f>
        <v>0</v>
      </c>
      <c r="F72" s="11">
        <f t="shared" si="3"/>
        <v>20.27</v>
      </c>
      <c r="G72" s="11">
        <f t="shared" si="3"/>
        <v>19275.229999999989</v>
      </c>
      <c r="H72" s="11">
        <f t="shared" si="3"/>
        <v>19254.959999999992</v>
      </c>
      <c r="I72" s="11">
        <f t="shared" si="3"/>
        <v>20.270000000000003</v>
      </c>
      <c r="J72" s="11">
        <v>0</v>
      </c>
    </row>
    <row r="73" spans="2:11" ht="12.75" x14ac:dyDescent="0.2"/>
    <row r="74" spans="2:11" ht="12.75" x14ac:dyDescent="0.2"/>
    <row r="75" spans="2:11" ht="12.75" x14ac:dyDescent="0.2"/>
    <row r="76" spans="2:11" ht="12.75" x14ac:dyDescent="0.2"/>
    <row r="77" spans="2:11" ht="12.75" x14ac:dyDescent="0.2"/>
    <row r="78" spans="2:11" ht="12.75" x14ac:dyDescent="0.2"/>
    <row r="79" spans="2:11" ht="12.75" x14ac:dyDescent="0.2"/>
    <row r="80" spans="2:11" ht="12.75" x14ac:dyDescent="0.2"/>
    <row r="81" ht="12.75" x14ac:dyDescent="0.2"/>
    <row r="82" ht="12.75" x14ac:dyDescent="0.2"/>
    <row r="83" ht="12.75" x14ac:dyDescent="0.2"/>
    <row r="84" ht="12.75" x14ac:dyDescent="0.2"/>
    <row r="85" ht="12.75" x14ac:dyDescent="0.2"/>
  </sheetData>
  <mergeCells count="9">
    <mergeCell ref="B13:I13"/>
    <mergeCell ref="B2:J2"/>
    <mergeCell ref="B3:J3"/>
    <mergeCell ref="C9:I9"/>
    <mergeCell ref="C10:I10"/>
    <mergeCell ref="C11:I11"/>
    <mergeCell ref="B4:I4"/>
    <mergeCell ref="B6:I6"/>
    <mergeCell ref="B7:I7"/>
  </mergeCells>
  <pageMargins left="0.98" right="0.31" top="0.75" bottom="0.75" header="0.3" footer="0.3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Кобзева Оксана Витальевна</dc:creator>
  <cp:lastModifiedBy>Кобзева Оксана Витальевна</cp:lastModifiedBy>
  <dcterms:created xsi:type="dcterms:W3CDTF">2020-06-18T22:38:49Z</dcterms:created>
  <dcterms:modified xsi:type="dcterms:W3CDTF">2020-06-18T22:43:37Z</dcterms:modified>
</cp:coreProperties>
</file>